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<sst xmlns="http://schemas.openxmlformats.org/spreadsheetml/2006/main" count="290" uniqueCount="217">
  <si>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</si>
  <si>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</si>
  <si>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</si>
  <si>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</si>
  <si>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</si>
  <si>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</si>
  <si>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</si>
  <si>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</si>
  <si>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</si>
  <si>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</si>
  <si>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</si>
  <si>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</si>
  <si>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</si>
  <si>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</si>
  <si>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</si>
  <si>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</si>
  <si>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</si>
  <si>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</si>
  <si>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</si>
  <si>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</si>
  <si>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</si>
  <si>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</si>
  <si>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</si>
  <si>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</si>
  <si>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</si>
  <si>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</si>
  <si>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</si>
  <si>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</si>
  <si>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</si>
  <si>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</si>
  <si>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</si>
  <si>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</si>
  <si>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</si>
  <si>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</si>
  <si>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</si>
  <si>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</si>
  <si>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</si>
  <si>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</si>
  <si>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</si>
  <si>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</si>
  <si>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</si>
  <si>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</si>
  <si>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</si>
  <si>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</si>
  <si>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</si>
  <si>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</si>
  <si>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</si>
  <si>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</si>
  <si>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</si>
  <si>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</si>
  <si>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</si>
  <si>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</si>
  <si>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</si>
  <si>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</si>
  <si>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</si>
  <si>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</si>
  <si>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</si>
  <si>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</si>
  <si>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</si>
  <si>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</si>
  <si>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</si>
  <si>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</si>
  <si>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</si>
  <si>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</si>
  <si>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</si>
  <si>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</si>
  <si>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</si>
  <si>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</si>
  <si>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</si>
  <si>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</si>
  <si>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</si>
  <si>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</si>
  <si>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</si>
  <si>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</si>
  <si>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</si>
  <si>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</si>
  <si>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</si>
  <si>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</si>
  <si>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</si>
  <si>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</si>
  <si>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</si>
  <si>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</si>
  <si>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</si>
  <si>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</si>
  <si>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</si>
  <si>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</si>
  <si>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</si>
  <si>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</si>
  <si>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</si>
  <si>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</si>
  <si>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</si>
  <si>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</si>
  <si>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</si>
  <si>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</si>
  <si>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</si>
  <si>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</si>
  <si>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</si>
  <si>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</si>
  <si>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</si>
  <si>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</si>
  <si>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</si>
  <si>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</si>
  <si>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</si>
  <si>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</si>
  <si>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</si>
  <si>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</si>
  <si>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</si>
  <si>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</si>
  <si>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</si>
  <si>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</si>
  <si>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</si>
  <si>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</si>
  <si>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</si>
  <si>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</si>
  <si>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</si>
  <si>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</si>
  <si>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</si>
  <si>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</si>
  <si>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</si>
  <si>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</si>
  <si>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</si>
  <si>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</si>
  <si>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</si>
  <si>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</si>
  <si>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</si>
  <si>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</si>
  <si>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</si>
  <si>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</si>
  <si>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</si>
  <si>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</si>
  <si>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</si>
  <si>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</si>
  <si>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</si>
  <si>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</si>
  <si>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</si>
  <si>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</si>
  <si>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</si>
  <si>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</si>
  <si>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</si>
  <si>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</si>
  <si>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</si>
  <si>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</si>
  <si>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</si>
  <si>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</si>
  <si>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</si>
  <si>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</si>
  <si>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</si>
  <si>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</si>
  <si>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</si>
  <si>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</si>
  <si>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</si>
  <si>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</si>
  <si>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</si>
  <si>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</si>
  <si>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</si>
  <si>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</si>
  <si>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</si>
  <si>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</si>
  <si>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</si>
  <si>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</si>
  <si>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</si>
  <si>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</si>
  <si>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</si>
  <si>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</si>
  <si>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</si>
  <si>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</si>
  <si>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</si>
  <si>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</si>
  <si>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</si>
  <si>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</si>
  <si>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</si>
  <si>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</si>
  <si>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</si>
  <si>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</si>
  <si>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</si>
  <si>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</si>
  <si>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</si>
  <si>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</si>
  <si>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</si>
  <si>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</si>
  <si>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</si>
  <si>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</si>
  <si>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</si>
  <si>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</si>
  <si>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</si>
  <si>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</si>
  <si>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</si>
  <si>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</si>
  <si>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</si>
  <si>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</si>
  <si>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</si>
  <si>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</si>
  <si>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</si>
  <si>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</si>
  <si>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</si>
  <si>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</si>
  <si>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</si>
  <si>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</si>
  <si>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</si>
  <si>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</si>
  <si>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</si>
  <si>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</si>
  <si>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</si>
  <si>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</si>
  <si>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</si>
  <si>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</si>
  <si>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</si>
  <si>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</si>
  <si>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</si>
  <si>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</si>
  <si>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</si>
  <si>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</si>
  <si>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</si>
  <si>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С.М. Сауляк</t>
  </si>
  <si>
    <t>043-48 2-32-12</t>
  </si>
  <si>
    <t>inbox@tm.vn.court.gov.ua</t>
  </si>
  <si>
    <t>21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</si>
</sst>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&amp;LD4A74470&amp;C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119</v>
      </c>
      <c r="F6" s="105">
        <v>80</v>
      </c>
      <c r="G6" s="105">
        <v>1</v>
      </c>
      <c r="H6" s="105">
        <v>66</v>
      </c>
      <c r="I6" s="105" t="s">
        <v>206</v>
      </c>
      <c r="J6" s="105">
        <v>53</v>
      </c>
      <c r="K6" s="84">
        <v>15</v>
      </c>
      <c r="L6" s="91">
        <f>E6-F6</f>
        <v>39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171</v>
      </c>
      <c r="F7" s="105">
        <v>171</v>
      </c>
      <c r="G7" s="105"/>
      <c r="H7" s="105">
        <v>171</v>
      </c>
      <c r="I7" s="105">
        <v>144</v>
      </c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43</v>
      </c>
      <c r="F9" s="105">
        <v>41</v>
      </c>
      <c r="G9" s="105"/>
      <c r="H9" s="85">
        <v>43</v>
      </c>
      <c r="I9" s="105">
        <v>30</v>
      </c>
      <c r="J9" s="105"/>
      <c r="K9" s="84"/>
      <c r="L9" s="91">
        <f>E9-F9</f>
        <v>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15</v>
      </c>
      <c r="F12" s="105">
        <v>15</v>
      </c>
      <c r="G12" s="105"/>
      <c r="H12" s="105">
        <v>15</v>
      </c>
      <c r="I12" s="105">
        <v>13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/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</v>
      </c>
      <c r="F14" s="112">
        <v>1</v>
      </c>
      <c r="G14" s="112"/>
      <c r="H14" s="112">
        <v>2</v>
      </c>
      <c r="I14" s="112">
        <v>1</v>
      </c>
      <c r="J14" s="112"/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353</v>
      </c>
      <c r="F16" s="86">
        <f>SUM(F6:F15)</f>
        <v>309</v>
      </c>
      <c r="G16" s="86">
        <f>SUM(G6:G15)</f>
        <v>1</v>
      </c>
      <c r="H16" s="86">
        <f>SUM(H6:H15)</f>
        <v>298</v>
      </c>
      <c r="I16" s="86">
        <f>SUM(I6:I15)</f>
        <v>189</v>
      </c>
      <c r="J16" s="86">
        <f>SUM(J6:J15)</f>
        <v>55</v>
      </c>
      <c r="K16" s="86">
        <f>SUM(K6:K15)</f>
        <v>15</v>
      </c>
      <c r="L16" s="91">
        <f>E16-F16</f>
        <v>44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11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11</v>
      </c>
      <c r="F18" s="84">
        <v>11</v>
      </c>
      <c r="G18" s="84"/>
      <c r="H18" s="84">
        <v>11</v>
      </c>
      <c r="I18" s="84">
        <v>9</v>
      </c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82</v>
      </c>
      <c r="F20" s="84">
        <v>81</v>
      </c>
      <c r="G20" s="84"/>
      <c r="H20" s="84">
        <v>81</v>
      </c>
      <c r="I20" s="84">
        <v>81</v>
      </c>
      <c r="J20" s="84">
        <v>1</v>
      </c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95</v>
      </c>
      <c r="F25" s="94">
        <v>94</v>
      </c>
      <c r="G25" s="94"/>
      <c r="H25" s="94">
        <v>94</v>
      </c>
      <c r="I25" s="94">
        <v>90</v>
      </c>
      <c r="J25" s="94">
        <v>1</v>
      </c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61</v>
      </c>
      <c r="F26" s="84">
        <v>59</v>
      </c>
      <c r="G26" s="84"/>
      <c r="H26" s="84">
        <v>56</v>
      </c>
      <c r="I26" s="84">
        <v>42</v>
      </c>
      <c r="J26" s="84">
        <v>5</v>
      </c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446</v>
      </c>
      <c r="F28" s="84">
        <v>414</v>
      </c>
      <c r="G28" s="84">
        <v>1</v>
      </c>
      <c r="H28" s="84">
        <v>408</v>
      </c>
      <c r="I28" s="84">
        <v>381</v>
      </c>
      <c r="J28" s="84">
        <v>38</v>
      </c>
      <c r="K28" s="84"/>
      <c r="L28" s="91">
        <f>E28-F28</f>
        <v>32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531</v>
      </c>
      <c r="F29" s="84">
        <v>381</v>
      </c>
      <c r="G29" s="84">
        <v>1</v>
      </c>
      <c r="H29" s="84">
        <v>389</v>
      </c>
      <c r="I29" s="84">
        <v>311</v>
      </c>
      <c r="J29" s="84">
        <v>142</v>
      </c>
      <c r="K29" s="84">
        <v>5</v>
      </c>
      <c r="L29" s="91">
        <f>E29-F29</f>
        <v>150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86</v>
      </c>
      <c r="F30" s="84">
        <v>86</v>
      </c>
      <c r="G30" s="84"/>
      <c r="H30" s="84">
        <v>86</v>
      </c>
      <c r="I30" s="84">
        <v>85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94</v>
      </c>
      <c r="F31" s="84">
        <v>85</v>
      </c>
      <c r="G31" s="84"/>
      <c r="H31" s="84">
        <v>52</v>
      </c>
      <c r="I31" s="84">
        <v>46</v>
      </c>
      <c r="J31" s="84">
        <v>42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23</v>
      </c>
      <c r="F37" s="84">
        <v>21</v>
      </c>
      <c r="G37" s="84"/>
      <c r="H37" s="84">
        <v>21</v>
      </c>
      <c r="I37" s="84">
        <v>17</v>
      </c>
      <c r="J37" s="84">
        <v>2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778</v>
      </c>
      <c r="F40" s="94">
        <v>609</v>
      </c>
      <c r="G40" s="94">
        <v>1</v>
      </c>
      <c r="H40" s="94">
        <v>549</v>
      </c>
      <c r="I40" s="94">
        <v>417</v>
      </c>
      <c r="J40" s="94">
        <v>229</v>
      </c>
      <c r="K40" s="94">
        <v>5</v>
      </c>
      <c r="L40" s="91">
        <f>E40-F40</f>
        <v>169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399</v>
      </c>
      <c r="F41" s="84">
        <v>374</v>
      </c>
      <c r="G41" s="84"/>
      <c r="H41" s="84">
        <v>373</v>
      </c>
      <c r="I41" s="84" t="s">
        <v>206</v>
      </c>
      <c r="J41" s="84">
        <v>26</v>
      </c>
      <c r="K41" s="84"/>
      <c r="L41" s="91">
        <f>E41-F41</f>
        <v>25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9</v>
      </c>
      <c r="F42" s="84">
        <v>9</v>
      </c>
      <c r="G42" s="84"/>
      <c r="H42" s="84">
        <v>9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401</v>
      </c>
      <c r="F45" s="84">
        <f>F41+F43+F44</f>
        <v>376</v>
      </c>
      <c r="G45" s="84">
        <f>G41+G43+G44</f>
        <v>0</v>
      </c>
      <c r="H45" s="84">
        <f>H41+H43+H44</f>
        <v>375</v>
      </c>
      <c r="I45" s="84">
        <f>I43+I44</f>
        <v>2</v>
      </c>
      <c r="J45" s="84">
        <f>J41+J43+J44</f>
        <v>26</v>
      </c>
      <c r="K45" s="84">
        <f>K41+K43+K44</f>
        <v>0</v>
      </c>
      <c r="L45" s="91">
        <f>E45-F45</f>
        <v>25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1627</v>
      </c>
      <c r="F46" s="84">
        <f t="shared" si="0"/>
        <v>1388</v>
      </c>
      <c r="G46" s="84">
        <f t="shared" si="0"/>
        <v>2</v>
      </c>
      <c r="H46" s="84">
        <f t="shared" si="0"/>
        <v>1316</v>
      </c>
      <c r="I46" s="84">
        <f t="shared" si="0"/>
        <v>698</v>
      </c>
      <c r="J46" s="84">
        <f t="shared" si="0"/>
        <v>311</v>
      </c>
      <c r="K46" s="84">
        <f t="shared" si="0"/>
        <v>20</v>
      </c>
      <c r="L46" s="91">
        <f>E46-F46</f>
        <v>239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&amp;LD4A74470&amp;C&amp;R2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10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60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187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&amp;LD4A74470&amp;C&amp;R3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159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95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69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189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186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574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204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8242803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2081327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105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1061</v>
      </c>
      <c r="F57" s="115">
        <f>F58+F61+F62+F63</f>
        <v>230</v>
      </c>
      <c r="G57" s="115">
        <f>G58+G61+G62+G63</f>
        <v>18</v>
      </c>
      <c r="H57" s="115">
        <f>H58+H61+H62+H63</f>
        <v>6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267</v>
      </c>
      <c r="F58" s="94">
        <v>26</v>
      </c>
      <c r="G58" s="94">
        <v>3</v>
      </c>
      <c r="H58" s="94">
        <v>2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37</v>
      </c>
      <c r="F59" s="86">
        <v>24</v>
      </c>
      <c r="G59" s="86">
        <v>3</v>
      </c>
      <c r="H59" s="86">
        <v>2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171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94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326</v>
      </c>
      <c r="F62" s="84">
        <v>204</v>
      </c>
      <c r="G62" s="84">
        <v>14</v>
      </c>
      <c r="H62" s="84">
        <v>4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374</v>
      </c>
      <c r="F63" s="84"/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567</v>
      </c>
      <c r="G67" s="108">
        <v>2856660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364</v>
      </c>
      <c r="G68" s="88">
        <v>2121811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203</v>
      </c>
      <c r="G69" s="88">
        <v>734849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248</v>
      </c>
      <c r="G70" s="108">
        <v>217866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&amp;LD4A74470&amp;C&amp;R4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6.430868167202572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27.272727272727273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2.183406113537118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94.81268011527378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658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813.5</v>
      </c>
    </row>
    <row r="11" spans="1:4" ht="16.5" customHeight="1">
      <c r="A11" s="209" t="s">
        <v>62</v>
      </c>
      <c r="B11" s="211"/>
      <c r="C11" s="10">
        <v>9</v>
      </c>
      <c r="D11" s="84">
        <v>58</v>
      </c>
    </row>
    <row r="12" spans="1:4" ht="16.5" customHeight="1">
      <c r="A12" s="272" t="s">
        <v>103</v>
      </c>
      <c r="B12" s="272"/>
      <c r="C12" s="10">
        <v>10</v>
      </c>
      <c r="D12" s="84">
        <v>34</v>
      </c>
    </row>
    <row r="13" spans="1:4" ht="16.5" customHeight="1">
      <c r="A13" s="284" t="s">
        <v>204</v>
      </c>
      <c r="B13" s="286"/>
      <c r="C13" s="10">
        <v>11</v>
      </c>
      <c r="D13" s="94">
        <v>128</v>
      </c>
    </row>
    <row r="14" spans="1:4" ht="16.5" customHeight="1">
      <c r="A14" s="284" t="s">
        <v>205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15</v>
      </c>
    </row>
    <row r="16" spans="1:4" ht="16.5" customHeight="1">
      <c r="A16" s="272" t="s">
        <v>104</v>
      </c>
      <c r="B16" s="272"/>
      <c r="C16" s="10">
        <v>14</v>
      </c>
      <c r="D16" s="84">
        <v>103</v>
      </c>
    </row>
    <row r="17" spans="1:5" ht="16.5" customHeight="1">
      <c r="A17" s="272" t="s">
        <v>108</v>
      </c>
      <c r="B17" s="27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&amp;LD4A74470&amp;C&amp;R5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2020-09-01T06:11:52Z</cp:lastPrinted>
  <dcterms:created xsi:type="dcterms:W3CDTF">2004-04-20T14:33:35Z</dcterms:created>
  <dcterms:modified xsi:type="dcterms:W3CDTF">2021-01-25T09:26:55Z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D4A74470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