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p_trach\temp\Ел. пошта\звіти\2019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F6" i="3"/>
  <c r="G6" i="3"/>
  <c r="J6" i="3"/>
  <c r="K6" i="3"/>
  <c r="C21" i="3"/>
  <c r="D21" i="3"/>
  <c r="D6" i="3"/>
  <c r="D56" i="3"/>
  <c r="E21" i="3"/>
  <c r="E6" i="3"/>
  <c r="E56" i="3"/>
  <c r="F21" i="3"/>
  <c r="G21" i="3"/>
  <c r="H21" i="3"/>
  <c r="H6" i="3"/>
  <c r="H56" i="3"/>
  <c r="I21" i="3"/>
  <c r="I6" i="3"/>
  <c r="I56" i="3"/>
  <c r="J21" i="3"/>
  <c r="K21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D39" i="3"/>
  <c r="E39" i="3"/>
  <c r="H39" i="3"/>
  <c r="I39" i="3"/>
  <c r="L39" i="3"/>
  <c r="C40" i="3"/>
  <c r="C39" i="3"/>
  <c r="D40" i="3"/>
  <c r="E40" i="3"/>
  <c r="F40" i="3"/>
  <c r="F39" i="3"/>
  <c r="F56" i="3"/>
  <c r="G40" i="3"/>
  <c r="G39" i="3"/>
  <c r="G56" i="3"/>
  <c r="H40" i="3"/>
  <c r="I40" i="3"/>
  <c r="J40" i="3"/>
  <c r="J39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  <c r="K56" i="3"/>
  <c r="C56" i="3"/>
  <c r="J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<sst xmlns="http://schemas.openxmlformats.org/spreadsheetml/2006/main" count="154" uniqueCount="128">
  <si>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</si>
  <si>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</si>
  <si>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</si>
  <si>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</si>
  <si>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</si>
  <si>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</si>
  <si>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</si>
  <si>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</si>
  <si>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</si>
  <si>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</si>
  <si>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</si>
  <si>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</si>
  <si>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</si>
  <si>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</si>
  <si>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</si>
  <si>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</si>
  <si>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</si>
  <si>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</si>
  <si>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</si>
  <si>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</si>
  <si>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</si>
  <si>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</si>
  <si>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</si>
  <si>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</si>
  <si>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</si>
  <si>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</si>
  <si>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</si>
  <si>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</si>
  <si>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</si>
  <si>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</si>
  <si>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</si>
  <si>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</si>
  <si>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</si>
  <si>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</si>
  <si>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</si>
  <si>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</si>
  <si>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</si>
  <si>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</si>
  <si>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</si>
  <si>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</si>
  <si>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</si>
  <si>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</si>
  <si>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</si>
  <si>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</si>
  <si>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</si>
  <si>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</si>
  <si>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</si>
  <si>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</si>
  <si>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</si>
  <si>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</si>
  <si>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</si>
  <si>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</si>
  <si>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</si>
  <si>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</si>
  <si>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</si>
  <si>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</si>
  <si>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</si>
  <si>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</si>
  <si>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</si>
  <si>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</si>
  <si>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</si>
  <si>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</si>
  <si>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</si>
  <si>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</si>
  <si>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</si>
  <si>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</si>
  <si>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</si>
  <si>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</si>
  <si>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</si>
  <si>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</si>
  <si>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</si>
  <si>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</si>
  <si>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</si>
  <si>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</si>
  <si>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</si>
  <si>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</si>
  <si>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</si>
  <si>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</si>
  <si>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</si>
  <si>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</si>
  <si>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</si>
  <si>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</si>
  <si>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</si>
  <si>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</si>
  <si>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</si>
  <si>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</si>
  <si>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</si>
  <si>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</si>
  <si>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</si>
  <si>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</si>
  <si>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</si>
  <si>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</si>
  <si>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</si>
  <si>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</si>
  <si>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</si>
  <si>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</si>
  <si>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</si>
  <si>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</si>
  <si>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</si>
  <si>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</si>
  <si>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</si>
  <si>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</si>
  <si>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</si>
  <si>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</si>
  <si>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</si>
  <si>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</si>
  <si>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</si>
  <si>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</si>
  <si>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</si>
  <si>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</si>
  <si>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</si>
  <si>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</si>
  <si>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</si>
  <si>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</si>
  <si>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</si>
  <si>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</si>
  <si>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</si>
  <si>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</si>
  <si>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</si>
  <si>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Томашпільський районний суд Вінницької області</t>
  </si>
  <si>
    <t>24200. Вінницька область.смт. Томашпіль</t>
  </si>
  <si>
    <t>вул. Ігоря Гаврилюка</t>
  </si>
  <si>
    <t/>
  </si>
  <si>
    <t>О.В. Пилипчук</t>
  </si>
  <si>
    <t>В.П. Трач</t>
  </si>
  <si>
    <t>043-48 2-32-12</t>
  </si>
  <si>
    <t>inbox@tm.vn.court.gov.ua</t>
  </si>
  <si>
    <t>4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</si>
</sst>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57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&amp;C&amp;LFC23FB19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333</v>
      </c>
      <c r="D6" s="96">
        <f t="shared" si="0"/>
        <v>326714.7</v>
      </c>
      <c r="E6" s="96">
        <f t="shared" si="0"/>
        <v>258</v>
      </c>
      <c r="F6" s="96">
        <f t="shared" si="0"/>
        <v>260421.96000000002</v>
      </c>
      <c r="G6" s="96">
        <f t="shared" si="0"/>
        <v>0</v>
      </c>
      <c r="H6" s="96">
        <f t="shared" si="0"/>
        <v>0</v>
      </c>
      <c r="I6" s="96">
        <f t="shared" si="0"/>
        <v>12</v>
      </c>
      <c r="J6" s="96">
        <f t="shared" si="0"/>
        <v>7862.88</v>
      </c>
      <c r="K6" s="96">
        <f t="shared" si="0"/>
        <v>75</v>
      </c>
      <c r="L6" s="96">
        <f t="shared" si="0"/>
        <v>43796.13</v>
      </c>
    </row>
    <row r="7" spans="1:12" ht="16.5" customHeight="1" x14ac:dyDescent="0.2">
      <c r="A7" s="87">
        <v>2</v>
      </c>
      <c r="B7" s="90" t="s">
        <v>74</v>
      </c>
      <c r="C7" s="97">
        <v>192</v>
      </c>
      <c r="D7" s="97">
        <v>247569.5</v>
      </c>
      <c r="E7" s="97">
        <v>157</v>
      </c>
      <c r="F7" s="97">
        <v>194536.88</v>
      </c>
      <c r="G7" s="97"/>
      <c r="H7" s="97"/>
      <c r="I7" s="97">
        <v>7</v>
      </c>
      <c r="J7" s="97">
        <v>5237</v>
      </c>
      <c r="K7" s="97">
        <v>35</v>
      </c>
      <c r="L7" s="97">
        <v>28428.13</v>
      </c>
    </row>
    <row r="8" spans="1:12" ht="16.5" customHeight="1" x14ac:dyDescent="0.2">
      <c r="A8" s="87">
        <v>3</v>
      </c>
      <c r="B8" s="91" t="s">
        <v>75</v>
      </c>
      <c r="C8" s="97">
        <v>50</v>
      </c>
      <c r="D8" s="97">
        <v>96050</v>
      </c>
      <c r="E8" s="97">
        <v>50</v>
      </c>
      <c r="F8" s="97">
        <v>90863.3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142</v>
      </c>
      <c r="D9" s="97">
        <v>151519.5</v>
      </c>
      <c r="E9" s="97">
        <v>107</v>
      </c>
      <c r="F9" s="97">
        <v>103673.58</v>
      </c>
      <c r="G9" s="97"/>
      <c r="H9" s="97"/>
      <c r="I9" s="97">
        <v>7</v>
      </c>
      <c r="J9" s="97">
        <v>5237</v>
      </c>
      <c r="K9" s="97">
        <v>35</v>
      </c>
      <c r="L9" s="97">
        <v>28428.13</v>
      </c>
    </row>
    <row r="10" spans="1:12" ht="19.5" customHeight="1" x14ac:dyDescent="0.2">
      <c r="A10" s="87">
        <v>5</v>
      </c>
      <c r="B10" s="90" t="s">
        <v>77</v>
      </c>
      <c r="C10" s="97">
        <v>30</v>
      </c>
      <c r="D10" s="97">
        <v>24204.6</v>
      </c>
      <c r="E10" s="97">
        <v>26</v>
      </c>
      <c r="F10" s="97">
        <v>23330.6</v>
      </c>
      <c r="G10" s="97"/>
      <c r="H10" s="97"/>
      <c r="I10" s="97">
        <v>1</v>
      </c>
      <c r="J10" s="97">
        <v>704.8</v>
      </c>
      <c r="K10" s="97">
        <v>4</v>
      </c>
      <c r="L10" s="97">
        <v>3073.6</v>
      </c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1921</v>
      </c>
      <c r="E11" s="97">
        <v>1</v>
      </c>
      <c r="F11" s="97">
        <v>1921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29</v>
      </c>
      <c r="D12" s="97">
        <v>22283.599999999999</v>
      </c>
      <c r="E12" s="97">
        <v>25</v>
      </c>
      <c r="F12" s="97">
        <v>21409.599999999999</v>
      </c>
      <c r="G12" s="97"/>
      <c r="H12" s="97"/>
      <c r="I12" s="97">
        <v>1</v>
      </c>
      <c r="J12" s="97">
        <v>704.8</v>
      </c>
      <c r="K12" s="97">
        <v>4</v>
      </c>
      <c r="L12" s="97">
        <v>3073.6</v>
      </c>
    </row>
    <row r="13" spans="1:12" ht="15" customHeight="1" x14ac:dyDescent="0.2">
      <c r="A13" s="87">
        <v>8</v>
      </c>
      <c r="B13" s="90" t="s">
        <v>18</v>
      </c>
      <c r="C13" s="97">
        <v>40</v>
      </c>
      <c r="D13" s="97">
        <v>30736</v>
      </c>
      <c r="E13" s="97">
        <v>37</v>
      </c>
      <c r="F13" s="97">
        <v>26785.279999999999</v>
      </c>
      <c r="G13" s="97"/>
      <c r="H13" s="97"/>
      <c r="I13" s="97">
        <v>2</v>
      </c>
      <c r="J13" s="97">
        <v>1536.88</v>
      </c>
      <c r="K13" s="97">
        <v>3</v>
      </c>
      <c r="L13" s="97">
        <v>2305.1999999999998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34</v>
      </c>
      <c r="D15" s="97">
        <v>17096.900000000001</v>
      </c>
      <c r="E15" s="97">
        <v>27</v>
      </c>
      <c r="F15" s="97">
        <v>13656.1</v>
      </c>
      <c r="G15" s="97"/>
      <c r="H15" s="97"/>
      <c r="I15" s="97"/>
      <c r="J15" s="97"/>
      <c r="K15" s="97">
        <v>7</v>
      </c>
      <c r="L15" s="97">
        <v>4994.6000000000004</v>
      </c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6723.5</v>
      </c>
      <c r="E16" s="97">
        <v>3</v>
      </c>
      <c r="F16" s="97">
        <v>4430.5</v>
      </c>
      <c r="G16" s="97"/>
      <c r="H16" s="97"/>
      <c r="I16" s="97"/>
      <c r="J16" s="97"/>
      <c r="K16" s="97">
        <v>4</v>
      </c>
      <c r="L16" s="97">
        <v>3842</v>
      </c>
    </row>
    <row r="17" spans="1:12" ht="21" customHeight="1" x14ac:dyDescent="0.2">
      <c r="A17" s="87">
        <v>12</v>
      </c>
      <c r="B17" s="91" t="s">
        <v>79</v>
      </c>
      <c r="C17" s="97">
        <v>27</v>
      </c>
      <c r="D17" s="97">
        <v>10373.4</v>
      </c>
      <c r="E17" s="97">
        <v>24</v>
      </c>
      <c r="F17" s="97">
        <v>9225.6</v>
      </c>
      <c r="G17" s="97"/>
      <c r="H17" s="97"/>
      <c r="I17" s="97"/>
      <c r="J17" s="97"/>
      <c r="K17" s="97">
        <v>3</v>
      </c>
      <c r="L17" s="97">
        <v>1152.5999999999999</v>
      </c>
    </row>
    <row r="18" spans="1:12" ht="21" customHeight="1" x14ac:dyDescent="0.2">
      <c r="A18" s="87">
        <v>13</v>
      </c>
      <c r="B18" s="99" t="s">
        <v>104</v>
      </c>
      <c r="C18" s="97">
        <v>37</v>
      </c>
      <c r="D18" s="97">
        <v>7107.7</v>
      </c>
      <c r="E18" s="97">
        <v>11</v>
      </c>
      <c r="F18" s="97">
        <v>2113.1</v>
      </c>
      <c r="G18" s="97"/>
      <c r="H18" s="97"/>
      <c r="I18" s="97">
        <v>2</v>
      </c>
      <c r="J18" s="97">
        <v>384.2</v>
      </c>
      <c r="K18" s="97">
        <v>26</v>
      </c>
      <c r="L18" s="97">
        <v>4994.6000000000004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768.4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768.4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768.4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/>
      <c r="F44" s="97"/>
      <c r="G44" s="97"/>
      <c r="H44" s="97"/>
      <c r="I44" s="97"/>
      <c r="J44" s="97"/>
      <c r="K44" s="97">
        <v>1</v>
      </c>
      <c r="L44" s="97">
        <v>768.4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/>
      <c r="F46" s="97"/>
      <c r="G46" s="97"/>
      <c r="H46" s="97"/>
      <c r="I46" s="97"/>
      <c r="J46" s="97"/>
      <c r="K46" s="97">
        <v>1</v>
      </c>
      <c r="L46" s="97">
        <v>768.4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10</v>
      </c>
      <c r="D50" s="96">
        <f t="shared" si="5"/>
        <v>57.6</v>
      </c>
      <c r="E50" s="96">
        <f t="shared" si="5"/>
        <v>10</v>
      </c>
      <c r="F50" s="96">
        <f t="shared" si="5"/>
        <v>174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9</v>
      </c>
      <c r="D51" s="97">
        <v>51.84</v>
      </c>
      <c r="E51" s="97">
        <v>9</v>
      </c>
      <c r="F51" s="97">
        <v>127.6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1</v>
      </c>
      <c r="D53" s="97">
        <v>5.76</v>
      </c>
      <c r="E53" s="97">
        <v>1</v>
      </c>
      <c r="F53" s="97">
        <v>46.4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111</v>
      </c>
      <c r="D55" s="96">
        <v>42646.2</v>
      </c>
      <c r="E55" s="96">
        <v>45</v>
      </c>
      <c r="F55" s="96">
        <v>17296</v>
      </c>
      <c r="G55" s="96"/>
      <c r="H55" s="96"/>
      <c r="I55" s="96">
        <v>110</v>
      </c>
      <c r="J55" s="96">
        <v>42262</v>
      </c>
      <c r="K55" s="97">
        <v>1</v>
      </c>
      <c r="L55" s="96">
        <v>384.2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455</v>
      </c>
      <c r="D56" s="96">
        <f t="shared" si="6"/>
        <v>370186.9</v>
      </c>
      <c r="E56" s="96">
        <f t="shared" si="6"/>
        <v>313</v>
      </c>
      <c r="F56" s="96">
        <f t="shared" si="6"/>
        <v>277891.96000000002</v>
      </c>
      <c r="G56" s="96">
        <f t="shared" si="6"/>
        <v>0</v>
      </c>
      <c r="H56" s="96">
        <f t="shared" si="6"/>
        <v>0</v>
      </c>
      <c r="I56" s="96">
        <f t="shared" si="6"/>
        <v>122</v>
      </c>
      <c r="J56" s="96">
        <f t="shared" si="6"/>
        <v>50124.88</v>
      </c>
      <c r="K56" s="96">
        <f t="shared" si="6"/>
        <v>77</v>
      </c>
      <c r="L56" s="96">
        <f t="shared" si="6"/>
        <v>44948.729999999996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Томашпільський районний суд Вінницької області,_x000D_
 Початок періоду: 01.01.2019, Кінець періоду: 30.06.2019&amp;LFC23FB19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77</v>
      </c>
      <c r="F4" s="93">
        <f>SUM(F5:F25)</f>
        <v>44948.73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768.4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768.4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56</v>
      </c>
      <c r="F7" s="95">
        <v>28837.53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</v>
      </c>
      <c r="F12" s="95">
        <v>384.2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8</v>
      </c>
      <c r="F13" s="95">
        <v>6122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768.4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5</v>
      </c>
      <c r="F17" s="95">
        <v>3457.8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4</v>
      </c>
      <c r="F20" s="95">
        <v>3842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Томашпільський районний суд Вінницької області,_x000D_
 Початок періоду: 01.01.2019, Кінець періоду: 30.06.2019&amp;LFC23FB19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Yarik Dolinsky</cp:lastModifiedBy>
  <cp:lastPrinted>2018-03-15T14:08:04Z</cp:lastPrinted>
  <dcterms:created xsi:type="dcterms:W3CDTF">2015-09-09T10:27:37Z</dcterms:created>
  <dcterms:modified xsi:type="dcterms:W3CDTF">2021-06-10T06:25:45Z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10_00146_2.2019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FC23FB19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