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 yWindow="118" windowWidth="19322" windowHeight="8287"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<sst xmlns="http://schemas.openxmlformats.org/spreadsheetml/2006/main" count="187" uniqueCount="158">
  <si>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</si>
  <si>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</si>
  <si>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</si>
  <si>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</si>
  <si>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</si>
  <si>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</si>
  <si>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</si>
  <si>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</si>
  <si>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</si>
  <si>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</si>
  <si>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</si>
  <si>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</si>
  <si>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</si>
  <si>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</si>
  <si>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</si>
  <si>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</si>
  <si>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</si>
  <si>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</si>
  <si>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</si>
  <si>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</si>
  <si>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</si>
  <si>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</si>
  <si>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</si>
  <si>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</si>
  <si>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</si>
  <si>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</si>
  <si>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</si>
  <si>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</si>
  <si>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</si>
  <si>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</si>
  <si>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</si>
  <si>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</si>
  <si>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</si>
  <si>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</si>
  <si>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</si>
  <si>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</si>
  <si>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</si>
  <si>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</si>
  <si>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</si>
  <si>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</si>
  <si>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</si>
  <si>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</si>
  <si>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</si>
  <si>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</si>
  <si>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</si>
  <si>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</si>
  <si>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</si>
  <si>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</si>
  <si>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</si>
  <si>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</si>
  <si>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</si>
  <si>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</si>
  <si>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</si>
  <si>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</si>
  <si>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</si>
  <si>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</si>
  <si>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</si>
  <si>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</si>
  <si>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</si>
  <si>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</si>
  <si>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</si>
  <si>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</si>
  <si>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</si>
  <si>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</si>
  <si>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</si>
  <si>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</si>
  <si>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</si>
  <si>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</si>
  <si>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</si>
  <si>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</si>
  <si>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</si>
  <si>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</si>
  <si>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</si>
  <si>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</si>
  <si>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</si>
  <si>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</si>
  <si>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</si>
  <si>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</si>
  <si>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</si>
  <si>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</si>
  <si>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</si>
  <si>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</si>
  <si>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</si>
  <si>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</si>
  <si>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</si>
  <si>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</si>
  <si>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</si>
  <si>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</si>
  <si>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</si>
  <si>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</si>
  <si>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</si>
  <si>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</si>
  <si>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</si>
  <si>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</si>
  <si>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</si>
  <si>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</si>
  <si>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</si>
  <si>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</si>
  <si>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</si>
  <si>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</si>
  <si>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</si>
  <si>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</si>
  <si>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</si>
  <si>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</si>
  <si>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</si>
  <si>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</si>
  <si>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</si>
  <si>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</si>
  <si>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</si>
  <si>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</si>
  <si>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</si>
  <si>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</si>
  <si>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</si>
  <si>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</si>
  <si>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</si>
  <si>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</si>
  <si>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</si>
  <si>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</si>
  <si>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</si>
  <si>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</si>
  <si>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</si>
  <si>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</si>
  <si>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</si>
  <si>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</si>
  <si>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</si>
  <si>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</si>
  <si>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</si>
  <si>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</si>
  <si>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</si>
  <si>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</si>
  <si>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</si>
  <si>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</si>
  <si>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</si>
  <si>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</si>
  <si>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</si>
  <si>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</si>
  <si>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</si>
  <si>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</si>
  <si>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</si>
  <si>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</si>
  <si>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</si>
  <si>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</si>
  <si>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</si>
  <si>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</si>
  <si>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</si>
  <si>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</si>
  <si>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</si>
  <si>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</si>
  <si>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</si>
  <si>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О.В. Пилипчук</t>
  </si>
  <si>
    <t>В.П. Трач</t>
  </si>
  <si>
    <t>043-48 2-32-12</t>
  </si>
  <si>
    <t>inbox@tm.vn.court.gov.ua</t>
  </si>
  <si>
    <t>4 січня 2018 року</t>
  </si>
  <si>
    <t>2017 рік</t>
  </si>
  <si>
    <t>Томашпільський районний суд Вінницької області</t>
  </si>
  <si>
    <t>24200. Вінницька область.смт. Томашпіль</t>
  </si>
  <si>
    <t>вул. Ігоря Гаврилюка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</si>
</sst>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809</v>
      </c>
      <c r="D6" s="128">
        <f>SUM(D7,D10,D13,D14,D15,D18,D21,D22)</f>
        <v>689464.8</v>
      </c>
      <c r="E6" s="128">
        <f>SUM(E7,E10,E13,E14,E15,E18,E21,E22)</f>
        <v>637</v>
      </c>
      <c r="F6" s="128">
        <f>SUM(F7,F10,F13,F14,F15,F18,F21,F22)</f>
        <v>530747.06</v>
      </c>
      <c r="G6" s="128">
        <f>SUM(G7,G10,G13,G14,G15,G18,G21,G22)</f>
        <v>0</v>
      </c>
      <c r="H6" s="128">
        <f>SUM(H7,H10,H13,H14,H15,H18,H21,H22)</f>
        <v>0</v>
      </c>
      <c r="I6" s="128">
        <f>SUM(I7,I10,I13,I14,I15,I18,I21,I22)</f>
        <v>0</v>
      </c>
      <c r="J6" s="128">
        <f>SUM(J7,J10,J13,J14,J15,J18,J21,J22)</f>
        <v>0</v>
      </c>
      <c r="K6" s="128">
        <f>SUM(K7,K10,K13,K14,K15,K18,K21,K22)</f>
        <v>172</v>
      </c>
      <c r="L6" s="128">
        <f>SUM(L7,L10,L13,L14,L15,L18,L21,L22)</f>
        <v>118637.58</v>
      </c>
    </row>
    <row r="7" spans="1:12" ht="16.5" customHeight="1">
      <c r="A7" s="118">
        <v>2</v>
      </c>
      <c r="B7" s="121" t="s">
        <v>114</v>
      </c>
      <c r="C7" s="129">
        <v>478</v>
      </c>
      <c r="D7" s="129">
        <v>481784.8</v>
      </c>
      <c r="E7" s="129">
        <v>346</v>
      </c>
      <c r="F7" s="129">
        <v>353650.25</v>
      </c>
      <c r="G7" s="129"/>
      <c r="H7" s="129"/>
      <c r="I7" s="129"/>
      <c r="J7" s="129"/>
      <c r="K7" s="129">
        <v>132</v>
      </c>
      <c r="L7" s="129">
        <v>86957.58</v>
      </c>
    </row>
    <row r="8" spans="1:12" ht="16.5" customHeight="1">
      <c r="A8" s="118">
        <v>3</v>
      </c>
      <c r="B8" s="122" t="s">
        <v>115</v>
      </c>
      <c r="C8" s="129">
        <v>70</v>
      </c>
      <c r="D8" s="129">
        <v>117024.91</v>
      </c>
      <c r="E8" s="129">
        <v>69</v>
      </c>
      <c r="F8" s="129">
        <v>110247.94</v>
      </c>
      <c r="G8" s="129"/>
      <c r="H8" s="129"/>
      <c r="I8" s="129"/>
      <c r="J8" s="129"/>
      <c r="K8" s="129">
        <v>1</v>
      </c>
      <c r="L8" s="129">
        <v>1600</v>
      </c>
    </row>
    <row r="9" spans="1:12" ht="16.5" customHeight="1">
      <c r="A9" s="118">
        <v>4</v>
      </c>
      <c r="B9" s="122" t="s">
        <v>116</v>
      </c>
      <c r="C9" s="129">
        <v>408</v>
      </c>
      <c r="D9" s="129">
        <v>364759.89</v>
      </c>
      <c r="E9" s="129">
        <v>277</v>
      </c>
      <c r="F9" s="129">
        <v>243402.31</v>
      </c>
      <c r="G9" s="129"/>
      <c r="H9" s="129"/>
      <c r="I9" s="129"/>
      <c r="J9" s="129"/>
      <c r="K9" s="129">
        <v>131</v>
      </c>
      <c r="L9" s="129">
        <v>85357.58</v>
      </c>
    </row>
    <row r="10" spans="1:12" ht="19.5" customHeight="1">
      <c r="A10" s="118">
        <v>5</v>
      </c>
      <c r="B10" s="121" t="s">
        <v>117</v>
      </c>
      <c r="C10" s="129">
        <v>122</v>
      </c>
      <c r="D10" s="129">
        <v>87680</v>
      </c>
      <c r="E10" s="129">
        <v>114</v>
      </c>
      <c r="F10" s="129">
        <v>77905.01</v>
      </c>
      <c r="G10" s="129"/>
      <c r="H10" s="129"/>
      <c r="I10" s="129"/>
      <c r="J10" s="129"/>
      <c r="K10" s="129">
        <v>8</v>
      </c>
      <c r="L10" s="129">
        <v>11840</v>
      </c>
    </row>
    <row r="11" spans="1:12" ht="19.5" customHeight="1">
      <c r="A11" s="118">
        <v>6</v>
      </c>
      <c r="B11" s="122" t="s">
        <v>118</v>
      </c>
      <c r="C11" s="129">
        <v>10</v>
      </c>
      <c r="D11" s="129">
        <v>16000</v>
      </c>
      <c r="E11" s="129">
        <v>3</v>
      </c>
      <c r="F11" s="129">
        <v>7040</v>
      </c>
      <c r="G11" s="129"/>
      <c r="H11" s="129"/>
      <c r="I11" s="129"/>
      <c r="J11" s="129"/>
      <c r="K11" s="129">
        <v>7</v>
      </c>
      <c r="L11" s="129">
        <v>11200</v>
      </c>
    </row>
    <row r="12" spans="1:12" ht="19.5" customHeight="1">
      <c r="A12" s="118">
        <v>7</v>
      </c>
      <c r="B12" s="122" t="s">
        <v>119</v>
      </c>
      <c r="C12" s="129">
        <v>112</v>
      </c>
      <c r="D12" s="129">
        <v>71680</v>
      </c>
      <c r="E12" s="129">
        <v>111</v>
      </c>
      <c r="F12" s="129">
        <v>70865.01</v>
      </c>
      <c r="G12" s="129"/>
      <c r="H12" s="129"/>
      <c r="I12" s="129"/>
      <c r="J12" s="129"/>
      <c r="K12" s="129">
        <v>1</v>
      </c>
      <c r="L12" s="129">
        <v>640</v>
      </c>
    </row>
    <row r="13" spans="1:12" ht="15" customHeight="1">
      <c r="A13" s="118">
        <v>8</v>
      </c>
      <c r="B13" s="121" t="s">
        <v>42</v>
      </c>
      <c r="C13" s="129">
        <v>85</v>
      </c>
      <c r="D13" s="129">
        <v>54400</v>
      </c>
      <c r="E13" s="129">
        <v>83</v>
      </c>
      <c r="F13" s="129">
        <v>51115.8</v>
      </c>
      <c r="G13" s="129"/>
      <c r="H13" s="129"/>
      <c r="I13" s="129"/>
      <c r="J13" s="129"/>
      <c r="K13" s="129">
        <v>2</v>
      </c>
      <c r="L13" s="129">
        <v>1280</v>
      </c>
    </row>
    <row r="14" spans="1:12" ht="15.75" customHeight="1">
      <c r="A14" s="118">
        <v>9</v>
      </c>
      <c r="B14" s="121" t="s">
        <v>43</v>
      </c>
      <c r="C14" s="129">
        <v>5</v>
      </c>
      <c r="D14" s="129">
        <v>14080</v>
      </c>
      <c r="E14" s="129">
        <v>4</v>
      </c>
      <c r="F14" s="129">
        <v>11464</v>
      </c>
      <c r="G14" s="129"/>
      <c r="H14" s="129"/>
      <c r="I14" s="129"/>
      <c r="J14" s="129"/>
      <c r="K14" s="129">
        <v>1</v>
      </c>
      <c r="L14" s="129">
        <v>640</v>
      </c>
    </row>
    <row r="15" spans="1:12" ht="106.5" customHeight="1">
      <c r="A15" s="118">
        <v>10</v>
      </c>
      <c r="B15" s="121" t="s">
        <v>120</v>
      </c>
      <c r="C15" s="129">
        <v>119</v>
      </c>
      <c r="D15" s="129">
        <v>51520</v>
      </c>
      <c r="E15" s="129">
        <v>90</v>
      </c>
      <c r="F15" s="129">
        <v>36612</v>
      </c>
      <c r="G15" s="129"/>
      <c r="H15" s="129"/>
      <c r="I15" s="129"/>
      <c r="J15" s="129"/>
      <c r="K15" s="129">
        <v>29</v>
      </c>
      <c r="L15" s="129">
        <v>17920</v>
      </c>
    </row>
    <row r="16" spans="1:12" ht="21" customHeight="1">
      <c r="A16" s="118">
        <v>11</v>
      </c>
      <c r="B16" s="122" t="s">
        <v>118</v>
      </c>
      <c r="C16" s="129">
        <v>28</v>
      </c>
      <c r="D16" s="129">
        <v>22400</v>
      </c>
      <c r="E16" s="129">
        <v>10</v>
      </c>
      <c r="F16" s="129">
        <v>8800</v>
      </c>
      <c r="G16" s="129"/>
      <c r="H16" s="129"/>
      <c r="I16" s="129"/>
      <c r="J16" s="129"/>
      <c r="K16" s="129">
        <v>18</v>
      </c>
      <c r="L16" s="129">
        <v>14400</v>
      </c>
    </row>
    <row r="17" spans="1:12" ht="21" customHeight="1">
      <c r="A17" s="118">
        <v>12</v>
      </c>
      <c r="B17" s="122" t="s">
        <v>119</v>
      </c>
      <c r="C17" s="129">
        <v>91</v>
      </c>
      <c r="D17" s="129">
        <v>29120</v>
      </c>
      <c r="E17" s="129">
        <v>80</v>
      </c>
      <c r="F17" s="129">
        <v>27812</v>
      </c>
      <c r="G17" s="129"/>
      <c r="H17" s="129"/>
      <c r="I17" s="129"/>
      <c r="J17" s="129"/>
      <c r="K17" s="129">
        <v>11</v>
      </c>
      <c r="L17" s="129">
        <v>3520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4.2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4.25">
      <c r="A27" s="118">
        <v>22</v>
      </c>
      <c r="B27" s="121" t="s">
        <v>1</v>
      </c>
      <c r="C27" s="129"/>
      <c r="D27" s="129"/>
      <c r="E27" s="129"/>
      <c r="F27" s="129"/>
      <c r="G27" s="129"/>
      <c r="H27" s="129"/>
      <c r="I27" s="129"/>
      <c r="J27" s="129"/>
      <c r="K27" s="129"/>
      <c r="L27" s="129"/>
    </row>
    <row r="28" spans="1:12" ht="72">
      <c r="A28" s="118">
        <v>23</v>
      </c>
      <c r="B28" s="121" t="s">
        <v>125</v>
      </c>
      <c r="C28" s="129"/>
      <c r="D28" s="129"/>
      <c r="E28" s="129"/>
      <c r="F28" s="129"/>
      <c r="G28" s="129"/>
      <c r="H28" s="129"/>
      <c r="I28" s="129"/>
      <c r="J28" s="129"/>
      <c r="K28" s="129"/>
      <c r="L28" s="129"/>
    </row>
    <row r="29" spans="1:12" ht="42.75">
      <c r="A29" s="118">
        <v>24</v>
      </c>
      <c r="B29" s="121" t="s">
        <v>126</v>
      </c>
      <c r="C29" s="129"/>
      <c r="D29" s="129"/>
      <c r="E29" s="129"/>
      <c r="F29" s="129"/>
      <c r="G29" s="129"/>
      <c r="H29" s="129"/>
      <c r="I29" s="129"/>
      <c r="J29" s="129"/>
      <c r="K29" s="129"/>
      <c r="L29" s="129"/>
    </row>
    <row r="30" spans="1:12" ht="28.5">
      <c r="A30" s="118">
        <v>25</v>
      </c>
      <c r="B30" s="121" t="s">
        <v>127</v>
      </c>
      <c r="C30" s="129"/>
      <c r="D30" s="129"/>
      <c r="E30" s="129"/>
      <c r="F30" s="129"/>
      <c r="G30" s="129"/>
      <c r="H30" s="129"/>
      <c r="I30" s="129"/>
      <c r="J30" s="129"/>
      <c r="K30" s="129"/>
      <c r="L30" s="129"/>
    </row>
    <row r="31" spans="1:12" ht="28.5">
      <c r="A31" s="118">
        <v>26</v>
      </c>
      <c r="B31" s="121" t="s">
        <v>28</v>
      </c>
      <c r="C31" s="129"/>
      <c r="D31" s="129"/>
      <c r="E31" s="129"/>
      <c r="F31" s="129"/>
      <c r="G31" s="129"/>
      <c r="H31" s="129"/>
      <c r="I31" s="129"/>
      <c r="J31" s="129"/>
      <c r="K31" s="129"/>
      <c r="L31" s="129"/>
    </row>
    <row r="32" spans="1:12" ht="14.25">
      <c r="A32" s="118">
        <v>27</v>
      </c>
      <c r="B32" s="121" t="s">
        <v>29</v>
      </c>
      <c r="C32" s="129"/>
      <c r="D32" s="129"/>
      <c r="E32" s="129"/>
      <c r="F32" s="129"/>
      <c r="G32" s="129"/>
      <c r="H32" s="129"/>
      <c r="I32" s="129"/>
      <c r="J32" s="129"/>
      <c r="K32" s="129"/>
      <c r="L32" s="129"/>
    </row>
    <row r="33" spans="1:12" ht="100.5">
      <c r="A33" s="118">
        <v>28</v>
      </c>
      <c r="B33" s="121" t="s">
        <v>128</v>
      </c>
      <c r="C33" s="129"/>
      <c r="D33" s="129"/>
      <c r="E33" s="129"/>
      <c r="F33" s="129"/>
      <c r="G33" s="129"/>
      <c r="H33" s="129"/>
      <c r="I33" s="129"/>
      <c r="J33" s="129"/>
      <c r="K33" s="129"/>
      <c r="L33" s="129"/>
    </row>
    <row r="34" spans="1:12" ht="31.5" customHeight="1">
      <c r="A34" s="118">
        <v>29</v>
      </c>
      <c r="B34" s="120" t="s">
        <v>147</v>
      </c>
      <c r="C34" s="128">
        <f>SUM(C35,C42,C43,C44)</f>
        <v>35</v>
      </c>
      <c r="D34" s="128">
        <f>SUM(D35,D42,D43,D44)</f>
        <v>24470.33</v>
      </c>
      <c r="E34" s="128">
        <f>SUM(E35,E42,E43,E44)</f>
        <v>13</v>
      </c>
      <c r="F34" s="128">
        <f>SUM(F35,F42,F43,F44)</f>
        <v>8231.21</v>
      </c>
      <c r="G34" s="128">
        <f>SUM(G35,G42,G43,G44)</f>
        <v>0</v>
      </c>
      <c r="H34" s="128">
        <f>SUM(H35,H42,H43,H44)</f>
        <v>0</v>
      </c>
      <c r="I34" s="128">
        <f>SUM(I35,I42,I43,I44)</f>
        <v>0</v>
      </c>
      <c r="J34" s="128">
        <f>SUM(J35,J42,J43,J44)</f>
        <v>0</v>
      </c>
      <c r="K34" s="128">
        <f>SUM(K35,K42,K43,K44)</f>
        <v>22</v>
      </c>
      <c r="L34" s="128">
        <f>SUM(L35,L42,L43,L44)</f>
        <v>15040</v>
      </c>
    </row>
    <row r="35" spans="1:12" ht="24" customHeight="1">
      <c r="A35" s="118">
        <v>30</v>
      </c>
      <c r="B35" s="121" t="s">
        <v>131</v>
      </c>
      <c r="C35" s="129">
        <f>SUM(C36,C39)</f>
        <v>35</v>
      </c>
      <c r="D35" s="129">
        <f>SUM(D36,D39)</f>
        <v>24470.33</v>
      </c>
      <c r="E35" s="129">
        <f>SUM(E36,E39)</f>
        <v>13</v>
      </c>
      <c r="F35" s="129">
        <f>SUM(F36,F39)</f>
        <v>8231.21</v>
      </c>
      <c r="G35" s="129">
        <f>SUM(G36,G39)</f>
        <v>0</v>
      </c>
      <c r="H35" s="129">
        <f>SUM(H36,H39)</f>
        <v>0</v>
      </c>
      <c r="I35" s="129">
        <f>SUM(I36,I39)</f>
        <v>0</v>
      </c>
      <c r="J35" s="129">
        <f>SUM(J36,J39)</f>
        <v>0</v>
      </c>
      <c r="K35" s="129">
        <f>SUM(K36,K39)</f>
        <v>22</v>
      </c>
      <c r="L35" s="129">
        <f>SUM(L36,L39)</f>
        <v>15040</v>
      </c>
    </row>
    <row r="36" spans="1:12" ht="19.5" customHeight="1">
      <c r="A36" s="118">
        <v>31</v>
      </c>
      <c r="B36" s="121" t="s">
        <v>132</v>
      </c>
      <c r="C36" s="129">
        <v>8</v>
      </c>
      <c r="D36" s="129">
        <v>6230.33</v>
      </c>
      <c r="E36" s="129">
        <v>7</v>
      </c>
      <c r="F36" s="129">
        <v>4480</v>
      </c>
      <c r="G36" s="129"/>
      <c r="H36" s="129"/>
      <c r="I36" s="129"/>
      <c r="J36" s="129"/>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8</v>
      </c>
      <c r="D38" s="129">
        <v>6230.33</v>
      </c>
      <c r="E38" s="129">
        <v>7</v>
      </c>
      <c r="F38" s="129">
        <v>4480</v>
      </c>
      <c r="G38" s="129"/>
      <c r="H38" s="129"/>
      <c r="I38" s="129"/>
      <c r="J38" s="129"/>
      <c r="K38" s="129">
        <v>1</v>
      </c>
      <c r="L38" s="129">
        <v>640</v>
      </c>
    </row>
    <row r="39" spans="1:12" ht="21" customHeight="1">
      <c r="A39" s="118">
        <v>34</v>
      </c>
      <c r="B39" s="121" t="s">
        <v>134</v>
      </c>
      <c r="C39" s="129">
        <v>27</v>
      </c>
      <c r="D39" s="129">
        <v>18240</v>
      </c>
      <c r="E39" s="129">
        <v>6</v>
      </c>
      <c r="F39" s="129">
        <v>3751.21</v>
      </c>
      <c r="G39" s="129"/>
      <c r="H39" s="129"/>
      <c r="I39" s="129"/>
      <c r="J39" s="129"/>
      <c r="K39" s="129">
        <v>21</v>
      </c>
      <c r="L39" s="129">
        <v>14400</v>
      </c>
    </row>
    <row r="40" spans="1:12" ht="30" customHeight="1">
      <c r="A40" s="118">
        <v>35</v>
      </c>
      <c r="B40" s="122" t="s">
        <v>135</v>
      </c>
      <c r="C40" s="129">
        <v>1</v>
      </c>
      <c r="D40" s="129">
        <v>1600</v>
      </c>
      <c r="E40" s="129"/>
      <c r="F40" s="129"/>
      <c r="G40" s="129"/>
      <c r="H40" s="129"/>
      <c r="I40" s="129"/>
      <c r="J40" s="129"/>
      <c r="K40" s="129">
        <v>1</v>
      </c>
      <c r="L40" s="129">
        <v>1600</v>
      </c>
    </row>
    <row r="41" spans="1:12" ht="21" customHeight="1">
      <c r="A41" s="118">
        <v>36</v>
      </c>
      <c r="B41" s="122" t="s">
        <v>119</v>
      </c>
      <c r="C41" s="129">
        <v>26</v>
      </c>
      <c r="D41" s="129">
        <v>16640</v>
      </c>
      <c r="E41" s="129">
        <v>6</v>
      </c>
      <c r="F41" s="129">
        <v>3751.21</v>
      </c>
      <c r="G41" s="129"/>
      <c r="H41" s="129"/>
      <c r="I41" s="129"/>
      <c r="J41" s="129"/>
      <c r="K41" s="129">
        <v>20</v>
      </c>
      <c r="L41" s="129">
        <v>12800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5</v>
      </c>
      <c r="D45" s="128">
        <f>SUM(D46:D51)</f>
        <v>201.6</v>
      </c>
      <c r="E45" s="128">
        <f>SUM(E46:E51)</f>
        <v>3</v>
      </c>
      <c r="F45" s="128">
        <f>SUM(F46:F51)</f>
        <v>105.6</v>
      </c>
      <c r="G45" s="128">
        <f>SUM(G46:G51)</f>
        <v>0</v>
      </c>
      <c r="H45" s="128">
        <f>SUM(H46:H51)</f>
        <v>0</v>
      </c>
      <c r="I45" s="128">
        <f>SUM(I46:I51)</f>
        <v>0</v>
      </c>
      <c r="J45" s="128">
        <f>SUM(J46:J51)</f>
        <v>0</v>
      </c>
      <c r="K45" s="128">
        <f>SUM(K46:K51)</f>
        <v>2</v>
      </c>
      <c r="L45" s="128">
        <f>SUM(L46:L51)</f>
        <v>96</v>
      </c>
    </row>
    <row r="46" spans="1:12" ht="18.75" customHeight="1">
      <c r="A46" s="118">
        <v>41</v>
      </c>
      <c r="B46" s="121" t="s">
        <v>20</v>
      </c>
      <c r="C46" s="129">
        <v>1</v>
      </c>
      <c r="D46" s="129">
        <v>9.6</v>
      </c>
      <c r="E46" s="129">
        <v>1</v>
      </c>
      <c r="F46" s="129">
        <v>9.6</v>
      </c>
      <c r="G46" s="129"/>
      <c r="H46" s="129"/>
      <c r="I46" s="129"/>
      <c r="J46" s="129"/>
      <c r="K46" s="129"/>
      <c r="L46" s="129"/>
    </row>
    <row r="47" spans="1:12" ht="21" customHeight="1">
      <c r="A47" s="118">
        <v>42</v>
      </c>
      <c r="B47" s="121" t="s">
        <v>21</v>
      </c>
      <c r="C47" s="129">
        <v>4</v>
      </c>
      <c r="D47" s="129">
        <v>192</v>
      </c>
      <c r="E47" s="129">
        <v>2</v>
      </c>
      <c r="F47" s="129">
        <v>96</v>
      </c>
      <c r="G47" s="129"/>
      <c r="H47" s="129"/>
      <c r="I47" s="129"/>
      <c r="J47" s="129"/>
      <c r="K47" s="129">
        <v>2</v>
      </c>
      <c r="L47" s="129">
        <v>96</v>
      </c>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219</v>
      </c>
      <c r="D52" s="128">
        <v>70080</v>
      </c>
      <c r="E52" s="128">
        <v>92</v>
      </c>
      <c r="F52" s="128">
        <v>29440</v>
      </c>
      <c r="G52" s="128"/>
      <c r="H52" s="128"/>
      <c r="I52" s="128">
        <v>219</v>
      </c>
      <c r="J52" s="128">
        <v>70080</v>
      </c>
      <c r="K52" s="129"/>
      <c r="L52" s="128"/>
    </row>
    <row r="53" spans="1:12" ht="15">
      <c r="A53" s="118">
        <v>48</v>
      </c>
      <c r="B53" s="119" t="s">
        <v>129</v>
      </c>
      <c r="C53" s="128">
        <f aca="true" t="shared" si="0" ref="C53:L53">SUM(C6,C25,C34,C45,C52)</f>
        <v>1068</v>
      </c>
      <c r="D53" s="128">
        <f t="shared" si="0"/>
        <v>784216.73</v>
      </c>
      <c r="E53" s="128">
        <f t="shared" si="0"/>
        <v>745</v>
      </c>
      <c r="F53" s="128">
        <f t="shared" si="0"/>
        <v>568523.87</v>
      </c>
      <c r="G53" s="128">
        <f t="shared" si="0"/>
        <v>0</v>
      </c>
      <c r="H53" s="128">
        <f t="shared" si="0"/>
        <v>0</v>
      </c>
      <c r="I53" s="128">
        <f t="shared" si="0"/>
        <v>219</v>
      </c>
      <c r="J53" s="128">
        <f t="shared" si="0"/>
        <v>70080</v>
      </c>
      <c r="K53" s="128">
        <f t="shared" si="0"/>
        <v>196</v>
      </c>
      <c r="L53" s="128">
        <f t="shared" si="0"/>
        <v>133773.58000000002</v>
      </c>
    </row>
    <row r="54" spans="3:12" ht="11.25">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1.25">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&amp;L6F8A6333&amp;CФорма № 10, Підрозділ: Томашпільський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&amp;L6F8A6333&amp;CФорма № 10, Підрозділ: Томашпільський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196</v>
      </c>
      <c r="F4" s="124">
        <f>SUM(F5:F25)</f>
        <v>133773.58000000002</v>
      </c>
    </row>
    <row r="5" spans="1:6" ht="20.25" customHeight="1">
      <c r="A5" s="98">
        <v>2</v>
      </c>
      <c r="B5" s="159" t="s">
        <v>97</v>
      </c>
      <c r="C5" s="160"/>
      <c r="D5" s="161"/>
      <c r="E5" s="125">
        <v>2</v>
      </c>
      <c r="F5" s="126">
        <v>1280</v>
      </c>
    </row>
    <row r="6" spans="1:6" ht="28.5" customHeight="1">
      <c r="A6" s="98">
        <v>3</v>
      </c>
      <c r="B6" s="159" t="s">
        <v>98</v>
      </c>
      <c r="C6" s="160"/>
      <c r="D6" s="161"/>
      <c r="E6" s="125">
        <v>3</v>
      </c>
      <c r="F6" s="126">
        <v>1920</v>
      </c>
    </row>
    <row r="7" spans="1:6" ht="20.25" customHeight="1">
      <c r="A7" s="98">
        <v>4</v>
      </c>
      <c r="B7" s="159" t="s">
        <v>99</v>
      </c>
      <c r="C7" s="160"/>
      <c r="D7" s="161"/>
      <c r="E7" s="125">
        <v>120</v>
      </c>
      <c r="F7" s="126">
        <v>75520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v>1</v>
      </c>
      <c r="F10" s="126">
        <v>1600</v>
      </c>
    </row>
    <row r="11" spans="1:6" ht="18.75" customHeight="1">
      <c r="A11" s="98">
        <v>8</v>
      </c>
      <c r="B11" s="159" t="s">
        <v>103</v>
      </c>
      <c r="C11" s="160"/>
      <c r="D11" s="161"/>
      <c r="E11" s="125">
        <v>1</v>
      </c>
      <c r="F11" s="126">
        <v>320</v>
      </c>
    </row>
    <row r="12" spans="1:6" ht="29.25" customHeight="1">
      <c r="A12" s="98">
        <v>9</v>
      </c>
      <c r="B12" s="159" t="s">
        <v>82</v>
      </c>
      <c r="C12" s="160"/>
      <c r="D12" s="161"/>
      <c r="E12" s="125">
        <v>2</v>
      </c>
      <c r="F12" s="126">
        <v>1426.21</v>
      </c>
    </row>
    <row r="13" spans="1:6" ht="20.25" customHeight="1">
      <c r="A13" s="98">
        <v>10</v>
      </c>
      <c r="B13" s="159" t="s">
        <v>104</v>
      </c>
      <c r="C13" s="160"/>
      <c r="D13" s="161"/>
      <c r="E13" s="125">
        <v>8</v>
      </c>
      <c r="F13" s="126">
        <v>5120</v>
      </c>
    </row>
    <row r="14" spans="1:6" ht="21" customHeight="1">
      <c r="A14" s="98">
        <v>11</v>
      </c>
      <c r="B14" s="159" t="s">
        <v>105</v>
      </c>
      <c r="C14" s="160"/>
      <c r="D14" s="161"/>
      <c r="E14" s="125">
        <v>5</v>
      </c>
      <c r="F14" s="126">
        <v>2880</v>
      </c>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27</v>
      </c>
      <c r="F17" s="126">
        <v>18011.37</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v>18</v>
      </c>
      <c r="F20" s="126">
        <v>14400</v>
      </c>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c r="F23" s="126"/>
    </row>
    <row r="24" spans="1:6" ht="30" customHeight="1">
      <c r="A24" s="98">
        <v>21</v>
      </c>
      <c r="B24" s="159" t="s">
        <v>145</v>
      </c>
      <c r="C24" s="160"/>
      <c r="D24" s="161"/>
      <c r="E24" s="125">
        <v>8</v>
      </c>
      <c r="F24" s="126">
        <v>9696</v>
      </c>
    </row>
    <row r="25" spans="1:6" ht="42.75" customHeight="1">
      <c r="A25" s="98">
        <v>22</v>
      </c>
      <c r="B25" s="159" t="s">
        <v>146</v>
      </c>
      <c r="C25" s="160"/>
      <c r="D25" s="161"/>
      <c r="E25" s="125">
        <v>1</v>
      </c>
      <c r="F25" s="126">
        <v>1600</v>
      </c>
    </row>
    <row r="26" spans="1:6" ht="12">
      <c r="A26" s="99"/>
      <c r="B26" s="99"/>
      <c r="C26" s="99"/>
      <c r="D26" s="99"/>
      <c r="E26" s="99"/>
      <c r="F26" s="99"/>
    </row>
    <row r="27" spans="1:11" ht="16.5" customHeight="1">
      <c r="A27" s="100"/>
      <c r="B27" s="91" t="s">
        <v>76</v>
      </c>
      <c r="C27" s="83"/>
      <c r="D27" s="86" t="s">
        <v>148</v>
      </c>
      <c r="E27" s="151" t="s">
        <v>149</v>
      </c>
      <c r="F27" s="151"/>
      <c r="I27" s="102"/>
      <c r="J27" s="102"/>
      <c r="K27" s="102"/>
    </row>
    <row r="28" spans="1:11" ht="1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151</v>
      </c>
      <c r="D33" s="163"/>
      <c r="E33" s="89"/>
      <c r="I33" s="112"/>
      <c r="J33" s="112"/>
      <c r="K33" s="112"/>
    </row>
    <row r="34" spans="1:11" ht="15.75" customHeight="1">
      <c r="A34" s="113"/>
      <c r="B34" s="67" t="s">
        <v>93</v>
      </c>
      <c r="C34" s="163" t="s">
        <v>152</v>
      </c>
      <c r="D34" s="163"/>
      <c r="F34" s="130" t="s">
        <v>153</v>
      </c>
      <c r="I34" s="108"/>
      <c r="J34" s="108"/>
      <c r="K34" s="109"/>
    </row>
    <row r="35" spans="1:11" ht="12.75">
      <c r="A35" s="113"/>
      <c r="B35" s="114"/>
      <c r="C35" s="114"/>
      <c r="D35" s="114"/>
      <c r="E35" s="115"/>
      <c r="F35" s="115"/>
      <c r="G35" s="116"/>
      <c r="H35" s="107"/>
      <c r="I35" s="108"/>
      <c r="J35" s="108"/>
      <c r="K35" s="109"/>
    </row>
    <row r="36" spans="1:11" ht="12">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&amp;L6F8A6333&amp;CФорма № 10, Підрозділ: Томашпільський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156</v>
      </c>
      <c r="E39" s="131"/>
      <c r="F39" s="131"/>
      <c r="G39" s="131"/>
      <c r="H39" s="13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57</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&amp;L6F8A6333&amp;C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2017-02-06T10:03:46Z</cp:lastPrinted>
  <dcterms:created xsi:type="dcterms:W3CDTF">2015-09-09T10:27:37Z</dcterms:created>
  <dcterms:modified xsi:type="dcterms:W3CDTF">2018-01-04T14:22:13Z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10_00146_4.2017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6F8A6333</vt:lpwstr>
  </property>
  <property fmtid="{D5CDD505-2E9C-101B-9397-08002B2CF9AE}" pid="10" name="Підрозд">
    <vt:lpwstr>Томашпільський районний суд Вінницької області</vt:lpwstr>
  </property>
  <property fmtid="{D5CDD505-2E9C-101B-9397-08002B2CF9AE}" pid="11" name="ПідрозділDB">
    <vt:i4>0</vt:i4>
  </property>
  <property fmtid="{D5CDD505-2E9C-101B-9397-08002B2CF9AE}" pid="12" name="Підрозділ">
    <vt:i4>324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3.20.3.1890</vt:lpwstr>
  </property>
</Properties>
</file>